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2018" sheetId="1" r:id="rId1"/>
  </sheets>
  <definedNames>
    <definedName name="_xlnm._FilterDatabase" localSheetId="0" hidden="1">'2018'!$A$2:$H$36</definedName>
  </definedNames>
  <calcPr fullCalcOnLoad="1"/>
</workbook>
</file>

<file path=xl/sharedStrings.xml><?xml version="1.0" encoding="utf-8"?>
<sst xmlns="http://schemas.openxmlformats.org/spreadsheetml/2006/main" count="164" uniqueCount="81">
  <si>
    <t>Madona</t>
  </si>
  <si>
    <t>Arona</t>
  </si>
  <si>
    <t>Barkava</t>
  </si>
  <si>
    <t>Bērzaune</t>
  </si>
  <si>
    <t>Dzelzava</t>
  </si>
  <si>
    <t>Kalsnava</t>
  </si>
  <si>
    <t>Ļaudona</t>
  </si>
  <si>
    <t>Mētriena</t>
  </si>
  <si>
    <t>Ošupe</t>
  </si>
  <si>
    <t>Prauliena</t>
  </si>
  <si>
    <t>Sarkaņi</t>
  </si>
  <si>
    <t>Kopā</t>
  </si>
  <si>
    <t>Kolektīva nosaukums</t>
  </si>
  <si>
    <t>Kalsnavas pagasta sieviešu koris "Silvita"</t>
  </si>
  <si>
    <t>Mētrienas pagasta sieviešu koris "Jūsma"</t>
  </si>
  <si>
    <t>Praulienas pagasta jauktais koris</t>
  </si>
  <si>
    <t>J.Norviļa Madonas Mūzikas skolas koklētāju ansamblis</t>
  </si>
  <si>
    <t xml:space="preserve">Nr. </t>
  </si>
  <si>
    <t>Novads</t>
  </si>
  <si>
    <t>Kolektīva veids    (koprepertuāra kolektīvi)</t>
  </si>
  <si>
    <t>Kolekt. skaits</t>
  </si>
  <si>
    <t>KOPĀ</t>
  </si>
  <si>
    <t>Madonas novads</t>
  </si>
  <si>
    <t>Koris</t>
  </si>
  <si>
    <t>Pūtēju orķestris</t>
  </si>
  <si>
    <t>Tautas deju kolektīvs</t>
  </si>
  <si>
    <t>Koklētāju ansamblis</t>
  </si>
  <si>
    <t xml:space="preserve">KOPĀ: </t>
  </si>
  <si>
    <t>Nr.</t>
  </si>
  <si>
    <t xml:space="preserve">Novads/Pilsēta </t>
  </si>
  <si>
    <t xml:space="preserve">Kolektīva veids    </t>
  </si>
  <si>
    <t>Kolektīva nosaukums (G2)</t>
  </si>
  <si>
    <t>Amatierteātris</t>
  </si>
  <si>
    <t>Folkloras kopa, etnogrāfiskais ansamblis</t>
  </si>
  <si>
    <t>Lietišķās mākslas studija</t>
  </si>
  <si>
    <t xml:space="preserve">Vokālais ansamblis </t>
  </si>
  <si>
    <t>Madonas pilsētas kultūras nama vokālā grupa „The sound effect”</t>
  </si>
  <si>
    <t>KOPĀ:</t>
  </si>
  <si>
    <t xml:space="preserve">Madonas pilsētas kultūras nama Tautas deju ansamblis “Vidzeme I” </t>
  </si>
  <si>
    <t>Kalsnavas pagasta pārvaldes kultūras nama jauniešu deju kolektīvs “Kalsnava”</t>
  </si>
  <si>
    <t xml:space="preserve">Sarkaņu pagasta tautas nama “Kalnagravas” jauniešu deju kolektīvs “Resgaļi”   </t>
  </si>
  <si>
    <t xml:space="preserve">Madonas pilsētas kultūras nama Tautas deju ansamblis “Vidzeme”  </t>
  </si>
  <si>
    <t xml:space="preserve">Sarkaņu pagasta tautas nama “Kalnagravas” vidējās paaudzes deju kolektīvs “Kalnagravas”   </t>
  </si>
  <si>
    <t xml:space="preserve">Praulienas pagasta Saikavas tautas nama vidējās paaudzes deju kopa “Saikavieši”  </t>
  </si>
  <si>
    <t xml:space="preserve">Ošupes pagasta Degumnieku tautas nama vidējās paaudzes deju kolektīvs “Degumnieki”  </t>
  </si>
  <si>
    <t>Aronas pagasta Lauteres kultūras nama vidējās paaudzes deju kolektīvs “Ritsolis”</t>
  </si>
  <si>
    <t xml:space="preserve">Madonas pilsētas kultūras nama senioru deju kolektīvs “Atvasara”  </t>
  </si>
  <si>
    <t xml:space="preserve">Sarkaņu pagasta tautas nama “Kalnagravas” senioru deju kolektīvs “Labākie gadi”   </t>
  </si>
  <si>
    <t xml:space="preserve">Barkavas pagasta Barkavas kultūras nama senioru deju kopa “Klabdancis”   </t>
  </si>
  <si>
    <t>Sarkaņu pagasta tautas nama “Kalnagravas” senioru deju kolektīvs “Senči”</t>
  </si>
  <si>
    <t xml:space="preserve">Kalsnavas pagasta pārvaldes kultūras nama senioru deju kolektīvs “Jāņukalns”  </t>
  </si>
  <si>
    <t xml:space="preserve">Ļaudonas pagasta pārvaldes kultūras nama senioru deju kolektīvs “Divi krasti”  </t>
  </si>
  <si>
    <t xml:space="preserve">Mētrienas pagasta Mētrienas tautas nama senioru deju kolektīvs “Mētra”    </t>
  </si>
  <si>
    <t>Bērzaunes pagasta Sauleskalna tautas nama vīru koris "Gaiziņš"</t>
  </si>
  <si>
    <t>Madonas pilsētas kultūras nama jauktais koris "Madona"</t>
  </si>
  <si>
    <t>Ļaudonas pagasta jauktais koris "Lai top!"</t>
  </si>
  <si>
    <t>Madonas pilsētas kultūras nama pūtēju orķestris</t>
  </si>
  <si>
    <t xml:space="preserve">Bērzaunes pagasta Sauleskalna tautas nama vidējās paaudzes deju kolektīvs “Atāls”   </t>
  </si>
  <si>
    <t xml:space="preserve">Barkavas pagasta Barkavas kultūras nama jauniešu deju kolektīvs “Pīne”  </t>
  </si>
  <si>
    <t>Madonas pilsētas kultūras nama koklētāju ansamblis "Rasa"</t>
  </si>
  <si>
    <t>Madonas pilsētas kultūras nama folkloras kopa "Vērtumnieki"</t>
  </si>
  <si>
    <t>Sarkaņu pagasta tautas nama "Kalnagravas" folkloras kopa "Libe"</t>
  </si>
  <si>
    <t>Sarkaņu pagasta tautas nama „Kalnagravas” aušanas un rokdarbu pulciņš</t>
  </si>
  <si>
    <t>Sarkaņu pagasta tautas nama „Kalnagravas” jauktais vokālais ansamblis "Rondo"</t>
  </si>
  <si>
    <t>Dzelzavas pagsta Dzelzavas kultūras nama sieviešu vokālais ansamblis "Variants"</t>
  </si>
  <si>
    <t>Barkavas pagasta Barkavas kultūras nama folkloras kopa "Madava"</t>
  </si>
  <si>
    <t>Sarkaņu pagasta tautas nama "Kalnagravas" amatierteātris „Piņģerots"</t>
  </si>
  <si>
    <t>Praulienas pagasta Saikavas tautas nama amatierteātris</t>
  </si>
  <si>
    <t>Madonas pilsētas kultūras nama senioru jauktais koris "Mantojums"</t>
  </si>
  <si>
    <t>Praulienas pagasta Saikavas tautas nama jauniešu deju kolektīvs "Pinums"</t>
  </si>
  <si>
    <t>Dzelzavas pagasta kultūras nama jauniešu deju kolektīvs "Dzelzava"</t>
  </si>
  <si>
    <t xml:space="preserve">Mētrienas pagasta Mētrienas tautas nama jauniešu deju kolektīvs “Meteņi”    </t>
  </si>
  <si>
    <t xml:space="preserve">Ļaudonas pagasta pārvaldes kultūras nama vidējās paaudzes deju kolektīvs “Grieze”  </t>
  </si>
  <si>
    <t>Madonas pilsētas kultūras nama bērnu deju kolektīvs "Atspole"</t>
  </si>
  <si>
    <t>Madonas pilsētas kultūras nama bērnu deju kolektīvs "Pipariņi"</t>
  </si>
  <si>
    <t>Valsts budžeta mērķdotācija māksliniecisko kolektīvu vadītāju darba samaksai un valsts sociālās apdrošināšanas obligātajām iemaksām 2019.gadā</t>
  </si>
  <si>
    <t>Šajā sarakstā iekļauti amatierteātri, folkloras kopas, tautas lietišķās mākslas studijas, mazākumtautību kolektīvi, vokālie ansambļi, tautas mūzikas kapelas (G2)</t>
  </si>
  <si>
    <t xml:space="preserve">Kalsnavas pagasta pārvaldes Kalsnavas kultūras nama folkloras kopa "Vesetnieki" </t>
  </si>
  <si>
    <t>Varakļānu novads</t>
  </si>
  <si>
    <t>Murmastienes folkloras kopa</t>
  </si>
  <si>
    <t>Kol.sk.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</si>
</sst>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"/>
  </numFmts>
  <fonts count="6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u val="single"/>
      <sz val="12"/>
      <color indexed="30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Calibri"/>
      <family val="2"/>
    </font>
    <font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0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50" applyFont="1" applyFill="1" applyBorder="1" applyAlignment="1" applyProtection="1">
      <alignment horizontal="right" vertical="top" wrapText="1" readingOrder="1"/>
      <protection locked="0"/>
    </xf>
    <xf numFmtId="0" fontId="5" fillId="0" borderId="10" xfId="50" applyFont="1" applyFill="1" applyBorder="1" applyAlignment="1">
      <alignment horizontal="right"/>
      <protection/>
    </xf>
    <xf numFmtId="0" fontId="2" fillId="0" borderId="10" xfId="50" applyFont="1" applyFill="1" applyBorder="1" applyAlignment="1" applyProtection="1">
      <alignment horizontal="left" vertical="top" wrapText="1" readingOrder="1"/>
      <protection locked="0"/>
    </xf>
    <xf numFmtId="0" fontId="2" fillId="0" borderId="10" xfId="50" applyFont="1" applyFill="1" applyBorder="1" applyAlignment="1" applyProtection="1">
      <alignment horizontal="left" vertical="top" wrapText="1"/>
      <protection locked="0"/>
    </xf>
    <xf numFmtId="0" fontId="5" fillId="0" borderId="10" xfId="50" applyFont="1" applyFill="1" applyBorder="1" applyAlignment="1" applyProtection="1">
      <alignment horizontal="right" vertical="top" wrapText="1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1" fillId="0" borderId="11" xfId="50" applyFont="1" applyFill="1" applyBorder="1" applyAlignment="1" applyProtection="1">
      <alignment horizontal="center" vertical="top" wrapText="1" readingOrder="1"/>
      <protection locked="0"/>
    </xf>
    <xf numFmtId="0" fontId="1" fillId="0" borderId="10" xfId="50" applyFont="1" applyFill="1" applyBorder="1" applyAlignment="1" applyProtection="1">
      <alignment horizontal="center" vertical="top" wrapText="1" readingOrder="1"/>
      <protection locked="0"/>
    </xf>
    <xf numFmtId="0" fontId="1" fillId="0" borderId="10" xfId="50" applyFont="1" applyFill="1" applyBorder="1" applyAlignment="1" applyProtection="1">
      <alignment vertical="top" wrapText="1" readingOrder="1"/>
      <protection locked="0"/>
    </xf>
    <xf numFmtId="0" fontId="3" fillId="0" borderId="12" xfId="50" applyFont="1" applyFill="1" applyBorder="1" applyAlignment="1">
      <alignment/>
      <protection/>
    </xf>
    <xf numFmtId="0" fontId="2" fillId="0" borderId="13" xfId="50" applyFont="1" applyFill="1" applyBorder="1" applyAlignment="1" applyProtection="1">
      <alignment vertical="top" wrapText="1" readingOrder="1"/>
      <protection locked="0"/>
    </xf>
    <xf numFmtId="0" fontId="2" fillId="0" borderId="10" xfId="50" applyFont="1" applyFill="1" applyBorder="1" applyAlignment="1">
      <alignment horizontal="right"/>
      <protection/>
    </xf>
    <xf numFmtId="0" fontId="4" fillId="0" borderId="10" xfId="50" applyFont="1" applyFill="1" applyBorder="1">
      <alignment/>
      <protection/>
    </xf>
    <xf numFmtId="0" fontId="3" fillId="0" borderId="14" xfId="50" applyFont="1" applyFill="1" applyBorder="1" applyAlignment="1">
      <alignment horizontal="center"/>
      <protection/>
    </xf>
    <xf numFmtId="0" fontId="2" fillId="0" borderId="11" xfId="50" applyFont="1" applyFill="1" applyBorder="1" applyAlignment="1" applyProtection="1">
      <alignment vertical="top" wrapText="1" readingOrder="1"/>
      <protection locked="0"/>
    </xf>
    <xf numFmtId="0" fontId="3" fillId="0" borderId="15" xfId="50" applyFont="1" applyFill="1" applyBorder="1" applyAlignment="1">
      <alignment horizontal="center"/>
      <protection/>
    </xf>
    <xf numFmtId="0" fontId="55" fillId="0" borderId="0" xfId="0" applyFont="1" applyFill="1" applyAlignment="1">
      <alignment/>
    </xf>
    <xf numFmtId="0" fontId="56" fillId="0" borderId="11" xfId="50" applyFont="1" applyFill="1" applyBorder="1" applyAlignment="1" applyProtection="1">
      <alignment vertical="top" wrapText="1" readingOrder="1"/>
      <protection locked="0"/>
    </xf>
    <xf numFmtId="0" fontId="57" fillId="0" borderId="10" xfId="50" applyFont="1" applyFill="1" applyBorder="1" applyAlignment="1" applyProtection="1">
      <alignment horizontal="right" vertical="center" wrapText="1"/>
      <protection locked="0"/>
    </xf>
    <xf numFmtId="0" fontId="2" fillId="0" borderId="16" xfId="50" applyFont="1" applyFill="1" applyBorder="1" applyAlignment="1" applyProtection="1">
      <alignment horizontal="left" vertical="top" wrapText="1" readingOrder="1"/>
      <protection locked="0"/>
    </xf>
    <xf numFmtId="0" fontId="2" fillId="0" borderId="16" xfId="5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/>
    </xf>
    <xf numFmtId="0" fontId="3" fillId="0" borderId="0" xfId="50" applyFont="1" applyFill="1" applyAlignment="1">
      <alignment/>
      <protection/>
    </xf>
    <xf numFmtId="0" fontId="1" fillId="0" borderId="10" xfId="52" applyFont="1" applyFill="1" applyBorder="1" applyAlignment="1" applyProtection="1">
      <alignment horizontal="center" wrapText="1" readingOrder="1"/>
      <protection locked="0"/>
    </xf>
    <xf numFmtId="0" fontId="6" fillId="0" borderId="10" xfId="52" applyFont="1" applyFill="1" applyBorder="1" applyAlignment="1">
      <alignment horizontal="center"/>
    </xf>
    <xf numFmtId="0" fontId="2" fillId="0" borderId="10" xfId="50" applyFont="1" applyFill="1" applyBorder="1" applyAlignment="1">
      <alignment/>
      <protection/>
    </xf>
    <xf numFmtId="0" fontId="6" fillId="0" borderId="11" xfId="52" applyFont="1" applyFill="1" applyBorder="1" applyAlignment="1">
      <alignment/>
    </xf>
    <xf numFmtId="0" fontId="2" fillId="0" borderId="10" xfId="50" applyFont="1" applyFill="1" applyBorder="1" applyAlignment="1" applyProtection="1">
      <alignment vertical="top" wrapText="1" readingOrder="1"/>
      <protection locked="0"/>
    </xf>
    <xf numFmtId="0" fontId="2" fillId="0" borderId="10" xfId="50" applyFont="1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0" xfId="0" applyFont="1" applyFill="1" applyAlignment="1">
      <alignment horizontal="right"/>
    </xf>
    <xf numFmtId="0" fontId="55" fillId="0" borderId="10" xfId="0" applyFont="1" applyFill="1" applyBorder="1" applyAlignment="1">
      <alignment horizontal="right"/>
    </xf>
    <xf numFmtId="0" fontId="6" fillId="0" borderId="10" xfId="52" applyFont="1" applyFill="1" applyBorder="1" applyAlignment="1">
      <alignment/>
    </xf>
    <xf numFmtId="0" fontId="7" fillId="0" borderId="10" xfId="50" applyFont="1" applyFill="1" applyBorder="1" applyAlignment="1" applyProtection="1">
      <alignment vertical="top" wrapText="1" readingOrder="1"/>
      <protection locked="0"/>
    </xf>
    <xf numFmtId="0" fontId="7" fillId="0" borderId="10" xfId="0" applyFont="1" applyFill="1" applyBorder="1" applyAlignment="1">
      <alignment vertical="top"/>
    </xf>
    <xf numFmtId="0" fontId="1" fillId="0" borderId="13" xfId="50" applyFont="1" applyFill="1" applyBorder="1" applyAlignment="1" applyProtection="1">
      <alignment horizontal="center" vertical="top" wrapText="1" readingOrder="1"/>
      <protection locked="0"/>
    </xf>
    <xf numFmtId="0" fontId="55" fillId="0" borderId="10" xfId="50" applyFont="1" applyFill="1" applyBorder="1" applyAlignment="1" applyProtection="1">
      <alignment horizontal="right" vertical="center" wrapText="1"/>
      <protection locked="0"/>
    </xf>
    <xf numFmtId="0" fontId="2" fillId="0" borderId="10" xfId="50" applyFont="1" applyFill="1" applyBorder="1" applyAlignment="1" applyProtection="1">
      <alignment horizontal="right" vertical="top" wrapText="1"/>
      <protection locked="0"/>
    </xf>
    <xf numFmtId="0" fontId="2" fillId="0" borderId="14" xfId="50" applyFont="1" applyFill="1" applyBorder="1" applyAlignment="1">
      <alignment/>
      <protection/>
    </xf>
    <xf numFmtId="0" fontId="58" fillId="0" borderId="10" xfId="52" applyFont="1" applyFill="1" applyBorder="1" applyAlignment="1">
      <alignment horizontal="center"/>
    </xf>
    <xf numFmtId="0" fontId="59" fillId="0" borderId="10" xfId="50" applyFont="1" applyFill="1" applyBorder="1" applyAlignment="1">
      <alignment/>
      <protection/>
    </xf>
    <xf numFmtId="0" fontId="59" fillId="0" borderId="14" xfId="50" applyFont="1" applyFill="1" applyBorder="1" applyAlignment="1">
      <alignment/>
      <protection/>
    </xf>
    <xf numFmtId="0" fontId="59" fillId="0" borderId="14" xfId="52" applyFont="1" applyFill="1" applyBorder="1" applyAlignment="1" applyProtection="1">
      <alignment wrapText="1" readingOrder="1"/>
      <protection locked="0"/>
    </xf>
    <xf numFmtId="0" fontId="2" fillId="0" borderId="10" xfId="52" applyFont="1" applyFill="1" applyBorder="1" applyAlignment="1" applyProtection="1">
      <alignment horizontal="center" wrapText="1" readingOrder="1"/>
      <protection locked="0"/>
    </xf>
    <xf numFmtId="0" fontId="2" fillId="0" borderId="10" xfId="52" applyFont="1" applyFill="1" applyBorder="1" applyAlignment="1" applyProtection="1">
      <alignment horizontal="left" wrapText="1" readingOrder="1"/>
      <protection locked="0"/>
    </xf>
    <xf numFmtId="0" fontId="2" fillId="0" borderId="10" xfId="52" applyFont="1" applyFill="1" applyBorder="1" applyAlignment="1" applyProtection="1">
      <alignment wrapText="1" readingOrder="1"/>
      <protection locked="0"/>
    </xf>
    <xf numFmtId="0" fontId="8" fillId="0" borderId="11" xfId="52" applyFont="1" applyFill="1" applyBorder="1" applyAlignment="1" applyProtection="1">
      <alignment horizontal="center" wrapText="1" readingOrder="1"/>
      <protection locked="0"/>
    </xf>
    <xf numFmtId="0" fontId="1" fillId="0" borderId="10" xfId="52" applyFont="1" applyFill="1" applyBorder="1" applyAlignment="1" applyProtection="1">
      <alignment horizontal="center" wrapText="1"/>
      <protection locked="0"/>
    </xf>
    <xf numFmtId="0" fontId="1" fillId="0" borderId="10" xfId="52" applyFont="1" applyFill="1" applyBorder="1" applyAlignment="1" applyProtection="1">
      <alignment wrapText="1" readingOrder="1"/>
      <protection locked="0"/>
    </xf>
    <xf numFmtId="0" fontId="2" fillId="0" borderId="10" xfId="52" applyFont="1" applyFill="1" applyBorder="1" applyAlignment="1" applyProtection="1">
      <alignment horizontal="right" wrapText="1" readingOrder="1"/>
      <protection locked="0"/>
    </xf>
    <xf numFmtId="0" fontId="1" fillId="0" borderId="10" xfId="52" applyFont="1" applyFill="1" applyBorder="1" applyAlignment="1" applyProtection="1">
      <alignment horizontal="right" wrapText="1" readingOrder="1"/>
      <protection locked="0"/>
    </xf>
    <xf numFmtId="0" fontId="60" fillId="0" borderId="0" xfId="0" applyFont="1" applyFill="1" applyAlignment="1">
      <alignment/>
    </xf>
    <xf numFmtId="0" fontId="56" fillId="0" borderId="10" xfId="50" applyFont="1" applyFill="1" applyBorder="1" applyAlignment="1" applyProtection="1">
      <alignment horizontal="right" vertical="top" wrapText="1" readingOrder="1"/>
      <protection locked="0"/>
    </xf>
    <xf numFmtId="0" fontId="57" fillId="0" borderId="10" xfId="50" applyFont="1" applyFill="1" applyBorder="1" applyAlignment="1">
      <alignment horizontal="right"/>
      <protection/>
    </xf>
    <xf numFmtId="0" fontId="56" fillId="0" borderId="10" xfId="50" applyFont="1" applyFill="1" applyBorder="1" applyAlignment="1" applyProtection="1">
      <alignment horizontal="left" vertical="top" wrapText="1" readingOrder="1"/>
      <protection locked="0"/>
    </xf>
    <xf numFmtId="0" fontId="56" fillId="0" borderId="10" xfId="50" applyFont="1" applyFill="1" applyBorder="1" applyAlignment="1" applyProtection="1">
      <alignment horizontal="right" vertical="top" wrapText="1"/>
      <protection locked="0"/>
    </xf>
    <xf numFmtId="0" fontId="56" fillId="0" borderId="10" xfId="50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>
      <alignment/>
    </xf>
    <xf numFmtId="0" fontId="57" fillId="0" borderId="0" xfId="0" applyFont="1" applyFill="1" applyAlignment="1">
      <alignment horizontal="right"/>
    </xf>
    <xf numFmtId="0" fontId="57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2" fillId="0" borderId="16" xfId="50" applyFont="1" applyFill="1" applyBorder="1" applyAlignment="1" applyProtection="1">
      <alignment horizontal="right" vertical="top" wrapText="1" readingOrder="1"/>
      <protection locked="0"/>
    </xf>
    <xf numFmtId="0" fontId="2" fillId="0" borderId="10" xfId="0" applyFont="1" applyFill="1" applyBorder="1" applyAlignment="1">
      <alignment/>
    </xf>
    <xf numFmtId="0" fontId="62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63" fillId="0" borderId="0" xfId="36" applyFont="1" applyFill="1" applyBorder="1" applyAlignment="1">
      <alignment horizontal="center" wrapText="1"/>
    </xf>
    <xf numFmtId="0" fontId="6" fillId="0" borderId="0" xfId="52" applyFont="1" applyFill="1" applyBorder="1" applyAlignment="1">
      <alignment horizontal="center" wrapText="1"/>
    </xf>
    <xf numFmtId="0" fontId="1" fillId="0" borderId="13" xfId="52" applyFont="1" applyFill="1" applyBorder="1" applyAlignment="1">
      <alignment horizontal="center" wrapText="1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Excel Built-in Normal" xfId="35"/>
    <cellStyle name="Hyperlink" xfId="36"/>
    <cellStyle name="Ievade" xfId="37"/>
    <cellStyle name="Izcēlums (1. veids)" xfId="38"/>
    <cellStyle name="Izcēlums (2. veids)" xfId="39"/>
    <cellStyle name="Izcēlums (3. veids)" xfId="40"/>
    <cellStyle name="Izcēlums (4. veids)" xfId="41"/>
    <cellStyle name="Izcēlums (5. veids)" xfId="42"/>
    <cellStyle name="Izcēlums (6. veids)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34">
      <selection activeCell="N12" sqref="N12"/>
    </sheetView>
  </sheetViews>
  <sheetFormatPr defaultColWidth="5.140625" defaultRowHeight="12.75"/>
  <cols>
    <col min="1" max="1" width="5.140625" style="18" customWidth="1"/>
    <col min="2" max="2" width="17.7109375" style="18" bestFit="1" customWidth="1"/>
    <col min="3" max="3" width="33.28125" style="18" customWidth="1"/>
    <col min="4" max="4" width="6.00390625" style="18" customWidth="1"/>
    <col min="5" max="5" width="78.28125" style="18" customWidth="1"/>
    <col min="6" max="6" width="7.7109375" style="18" bestFit="1" customWidth="1"/>
    <col min="7" max="7" width="9.00390625" style="18" customWidth="1"/>
    <col min="8" max="8" width="6.421875" style="6" bestFit="1" customWidth="1"/>
    <col min="9" max="16384" width="5.140625" style="6" customWidth="1"/>
  </cols>
  <sheetData>
    <row r="1" spans="1:7" ht="18.75" customHeight="1">
      <c r="A1" s="7"/>
      <c r="B1" s="67" t="s">
        <v>75</v>
      </c>
      <c r="C1" s="67"/>
      <c r="D1" s="67"/>
      <c r="E1" s="67"/>
      <c r="F1" s="67"/>
      <c r="G1" s="67"/>
    </row>
    <row r="2" spans="1:8" ht="18.75" customHeight="1">
      <c r="A2" s="8" t="s">
        <v>17</v>
      </c>
      <c r="B2" s="9" t="s">
        <v>18</v>
      </c>
      <c r="C2" s="9" t="s">
        <v>19</v>
      </c>
      <c r="D2" s="10" t="s">
        <v>20</v>
      </c>
      <c r="E2" s="10" t="s">
        <v>12</v>
      </c>
      <c r="F2" s="10" t="s">
        <v>21</v>
      </c>
      <c r="G2" s="29">
        <v>1100</v>
      </c>
      <c r="H2" s="31">
        <v>1200</v>
      </c>
    </row>
    <row r="3" spans="1:8" ht="18.75" customHeight="1">
      <c r="A3" s="38"/>
      <c r="B3" s="12" t="s">
        <v>22</v>
      </c>
      <c r="C3" s="1" t="s">
        <v>26</v>
      </c>
      <c r="D3" s="14">
        <v>1</v>
      </c>
      <c r="E3" s="29" t="s">
        <v>16</v>
      </c>
      <c r="F3" s="29">
        <v>766</v>
      </c>
      <c r="G3" s="4">
        <f>ROUND(F3/1.2409,0)</f>
        <v>617</v>
      </c>
      <c r="H3" s="4">
        <f>F3-G3</f>
        <v>149</v>
      </c>
    </row>
    <row r="4" spans="1:8" ht="18.75" customHeight="1">
      <c r="A4" s="38"/>
      <c r="B4" s="12" t="s">
        <v>22</v>
      </c>
      <c r="C4" s="1" t="s">
        <v>26</v>
      </c>
      <c r="D4" s="2">
        <f aca="true" t="shared" si="0" ref="D4:D13">SUM(D3+1)</f>
        <v>2</v>
      </c>
      <c r="E4" s="29" t="s">
        <v>59</v>
      </c>
      <c r="F4" s="29">
        <v>766</v>
      </c>
      <c r="G4" s="4">
        <f>ROUND(F4/1.2409,0)</f>
        <v>617</v>
      </c>
      <c r="H4" s="4">
        <f>F4-G4</f>
        <v>149</v>
      </c>
    </row>
    <row r="5" spans="1:8" ht="18.75" customHeight="1">
      <c r="A5" s="11"/>
      <c r="B5" s="12" t="s">
        <v>22</v>
      </c>
      <c r="C5" s="13" t="s">
        <v>23</v>
      </c>
      <c r="D5" s="2">
        <f t="shared" si="0"/>
        <v>3</v>
      </c>
      <c r="E5" s="3" t="s">
        <v>53</v>
      </c>
      <c r="F5" s="40">
        <v>766</v>
      </c>
      <c r="G5" s="4">
        <f>ROUND(F5/1.2409,0)</f>
        <v>617</v>
      </c>
      <c r="H5" s="4">
        <f>F5-G5</f>
        <v>149</v>
      </c>
    </row>
    <row r="6" spans="1:8" ht="18.75" customHeight="1">
      <c r="A6" s="15"/>
      <c r="B6" s="16" t="s">
        <v>22</v>
      </c>
      <c r="C6" s="1" t="s">
        <v>23</v>
      </c>
      <c r="D6" s="2">
        <f t="shared" si="0"/>
        <v>4</v>
      </c>
      <c r="E6" s="3" t="s">
        <v>54</v>
      </c>
      <c r="F6" s="40">
        <v>766</v>
      </c>
      <c r="G6" s="4">
        <f aca="true" t="shared" si="1" ref="G6:G35">ROUND(F6/1.2409,0)</f>
        <v>617</v>
      </c>
      <c r="H6" s="4">
        <f aca="true" t="shared" si="2" ref="H6:H35">F6-G6</f>
        <v>149</v>
      </c>
    </row>
    <row r="7" spans="1:8" ht="18.75" customHeight="1">
      <c r="A7" s="15"/>
      <c r="B7" s="16" t="s">
        <v>22</v>
      </c>
      <c r="C7" s="1" t="s">
        <v>23</v>
      </c>
      <c r="D7" s="2">
        <f t="shared" si="0"/>
        <v>5</v>
      </c>
      <c r="E7" s="3" t="s">
        <v>13</v>
      </c>
      <c r="F7" s="40">
        <v>766</v>
      </c>
      <c r="G7" s="4">
        <f t="shared" si="1"/>
        <v>617</v>
      </c>
      <c r="H7" s="4">
        <f t="shared" si="2"/>
        <v>149</v>
      </c>
    </row>
    <row r="8" spans="1:8" ht="18.75" customHeight="1">
      <c r="A8" s="15"/>
      <c r="B8" s="16" t="s">
        <v>22</v>
      </c>
      <c r="C8" s="1" t="s">
        <v>23</v>
      </c>
      <c r="D8" s="2">
        <f t="shared" si="0"/>
        <v>6</v>
      </c>
      <c r="E8" s="3" t="s">
        <v>55</v>
      </c>
      <c r="F8" s="40">
        <v>766</v>
      </c>
      <c r="G8" s="4">
        <f t="shared" si="1"/>
        <v>617</v>
      </c>
      <c r="H8" s="4">
        <f t="shared" si="2"/>
        <v>149</v>
      </c>
    </row>
    <row r="9" spans="1:8" ht="18.75" customHeight="1">
      <c r="A9" s="15"/>
      <c r="B9" s="16" t="s">
        <v>22</v>
      </c>
      <c r="C9" s="1" t="s">
        <v>23</v>
      </c>
      <c r="D9" s="2">
        <f t="shared" si="0"/>
        <v>7</v>
      </c>
      <c r="E9" s="3" t="s">
        <v>68</v>
      </c>
      <c r="F9" s="40">
        <v>766</v>
      </c>
      <c r="G9" s="4">
        <f t="shared" si="1"/>
        <v>617</v>
      </c>
      <c r="H9" s="4">
        <f t="shared" si="2"/>
        <v>149</v>
      </c>
    </row>
    <row r="10" spans="1:8" ht="18.75" customHeight="1">
      <c r="A10" s="15"/>
      <c r="B10" s="16" t="s">
        <v>22</v>
      </c>
      <c r="C10" s="1" t="s">
        <v>23</v>
      </c>
      <c r="D10" s="5">
        <v>8</v>
      </c>
      <c r="E10" s="3" t="s">
        <v>14</v>
      </c>
      <c r="F10" s="40">
        <v>766</v>
      </c>
      <c r="G10" s="4">
        <f t="shared" si="1"/>
        <v>617</v>
      </c>
      <c r="H10" s="4">
        <f t="shared" si="2"/>
        <v>149</v>
      </c>
    </row>
    <row r="11" spans="1:8" ht="18.75" customHeight="1">
      <c r="A11" s="15"/>
      <c r="B11" s="16" t="s">
        <v>22</v>
      </c>
      <c r="C11" s="1" t="s">
        <v>23</v>
      </c>
      <c r="D11" s="5">
        <v>9</v>
      </c>
      <c r="E11" s="3" t="s">
        <v>15</v>
      </c>
      <c r="F11" s="40">
        <v>766</v>
      </c>
      <c r="G11" s="4">
        <f t="shared" si="1"/>
        <v>617</v>
      </c>
      <c r="H11" s="4">
        <f t="shared" si="2"/>
        <v>149</v>
      </c>
    </row>
    <row r="12" spans="1:8" ht="18.75" customHeight="1">
      <c r="A12" s="15"/>
      <c r="B12" s="16" t="s">
        <v>22</v>
      </c>
      <c r="C12" s="1" t="s">
        <v>24</v>
      </c>
      <c r="D12" s="2">
        <f t="shared" si="0"/>
        <v>10</v>
      </c>
      <c r="E12" s="3" t="s">
        <v>56</v>
      </c>
      <c r="F12" s="40">
        <v>766</v>
      </c>
      <c r="G12" s="4">
        <f t="shared" si="1"/>
        <v>617</v>
      </c>
      <c r="H12" s="4">
        <f t="shared" si="2"/>
        <v>149</v>
      </c>
    </row>
    <row r="13" spans="1:8" ht="18.75" customHeight="1">
      <c r="A13" s="15"/>
      <c r="B13" s="16" t="s">
        <v>22</v>
      </c>
      <c r="C13" s="1" t="s">
        <v>25</v>
      </c>
      <c r="D13" s="2">
        <f t="shared" si="0"/>
        <v>11</v>
      </c>
      <c r="E13" s="3" t="s">
        <v>38</v>
      </c>
      <c r="F13" s="40">
        <v>766</v>
      </c>
      <c r="G13" s="4">
        <f t="shared" si="1"/>
        <v>617</v>
      </c>
      <c r="H13" s="4">
        <f t="shared" si="2"/>
        <v>149</v>
      </c>
    </row>
    <row r="14" spans="1:8" ht="18.75" customHeight="1">
      <c r="A14" s="15"/>
      <c r="B14" s="16" t="s">
        <v>22</v>
      </c>
      <c r="C14" s="1" t="s">
        <v>25</v>
      </c>
      <c r="D14" s="2">
        <v>12</v>
      </c>
      <c r="E14" s="3" t="s">
        <v>39</v>
      </c>
      <c r="F14" s="40">
        <v>766</v>
      </c>
      <c r="G14" s="4">
        <f t="shared" si="1"/>
        <v>617</v>
      </c>
      <c r="H14" s="4">
        <f t="shared" si="2"/>
        <v>149</v>
      </c>
    </row>
    <row r="15" spans="1:8" ht="18.75" customHeight="1">
      <c r="A15" s="15"/>
      <c r="B15" s="16" t="s">
        <v>22</v>
      </c>
      <c r="C15" s="1" t="s">
        <v>25</v>
      </c>
      <c r="D15" s="2">
        <v>13</v>
      </c>
      <c r="E15" s="3" t="s">
        <v>58</v>
      </c>
      <c r="F15" s="40">
        <v>766</v>
      </c>
      <c r="G15" s="4">
        <f t="shared" si="1"/>
        <v>617</v>
      </c>
      <c r="H15" s="4">
        <f t="shared" si="2"/>
        <v>149</v>
      </c>
    </row>
    <row r="16" spans="1:8" ht="18.75" customHeight="1">
      <c r="A16" s="15"/>
      <c r="B16" s="16" t="s">
        <v>22</v>
      </c>
      <c r="C16" s="1" t="s">
        <v>25</v>
      </c>
      <c r="D16" s="2">
        <v>14</v>
      </c>
      <c r="E16" s="3" t="s">
        <v>69</v>
      </c>
      <c r="F16" s="40">
        <v>766</v>
      </c>
      <c r="G16" s="4">
        <f t="shared" si="1"/>
        <v>617</v>
      </c>
      <c r="H16" s="4">
        <f t="shared" si="2"/>
        <v>149</v>
      </c>
    </row>
    <row r="17" spans="1:8" ht="18.75" customHeight="1">
      <c r="A17" s="15"/>
      <c r="B17" s="16" t="s">
        <v>22</v>
      </c>
      <c r="C17" s="1" t="s">
        <v>25</v>
      </c>
      <c r="D17" s="2">
        <v>15</v>
      </c>
      <c r="E17" s="3" t="s">
        <v>40</v>
      </c>
      <c r="F17" s="40">
        <v>766</v>
      </c>
      <c r="G17" s="4">
        <f t="shared" si="1"/>
        <v>617</v>
      </c>
      <c r="H17" s="4">
        <f t="shared" si="2"/>
        <v>149</v>
      </c>
    </row>
    <row r="18" spans="1:8" ht="18.75" customHeight="1">
      <c r="A18" s="15"/>
      <c r="B18" s="16" t="s">
        <v>22</v>
      </c>
      <c r="C18" s="1" t="s">
        <v>25</v>
      </c>
      <c r="D18" s="2">
        <v>16</v>
      </c>
      <c r="E18" s="3" t="s">
        <v>41</v>
      </c>
      <c r="F18" s="40">
        <v>766</v>
      </c>
      <c r="G18" s="4">
        <f t="shared" si="1"/>
        <v>617</v>
      </c>
      <c r="H18" s="4">
        <f t="shared" si="2"/>
        <v>149</v>
      </c>
    </row>
    <row r="19" spans="1:8" ht="18.75" customHeight="1">
      <c r="A19" s="15"/>
      <c r="B19" s="16" t="s">
        <v>22</v>
      </c>
      <c r="C19" s="1" t="s">
        <v>25</v>
      </c>
      <c r="D19" s="2">
        <v>17</v>
      </c>
      <c r="E19" s="3" t="s">
        <v>42</v>
      </c>
      <c r="F19" s="40">
        <v>766</v>
      </c>
      <c r="G19" s="4">
        <f t="shared" si="1"/>
        <v>617</v>
      </c>
      <c r="H19" s="4">
        <f t="shared" si="2"/>
        <v>149</v>
      </c>
    </row>
    <row r="20" spans="1:8" ht="18.75" customHeight="1">
      <c r="A20" s="15"/>
      <c r="B20" s="16" t="s">
        <v>22</v>
      </c>
      <c r="C20" s="1" t="s">
        <v>25</v>
      </c>
      <c r="D20" s="2">
        <v>18</v>
      </c>
      <c r="E20" s="3" t="s">
        <v>57</v>
      </c>
      <c r="F20" s="40">
        <v>766</v>
      </c>
      <c r="G20" s="4">
        <f t="shared" si="1"/>
        <v>617</v>
      </c>
      <c r="H20" s="4">
        <f t="shared" si="2"/>
        <v>149</v>
      </c>
    </row>
    <row r="21" spans="1:8" ht="18.75" customHeight="1">
      <c r="A21" s="15"/>
      <c r="B21" s="16" t="s">
        <v>22</v>
      </c>
      <c r="C21" s="1" t="s">
        <v>25</v>
      </c>
      <c r="D21" s="2">
        <v>19</v>
      </c>
      <c r="E21" s="3" t="s">
        <v>43</v>
      </c>
      <c r="F21" s="40">
        <v>766</v>
      </c>
      <c r="G21" s="4">
        <f t="shared" si="1"/>
        <v>617</v>
      </c>
      <c r="H21" s="4">
        <f t="shared" si="2"/>
        <v>149</v>
      </c>
    </row>
    <row r="22" spans="1:8" ht="18.75" customHeight="1">
      <c r="A22" s="15"/>
      <c r="B22" s="16" t="s">
        <v>22</v>
      </c>
      <c r="C22" s="1" t="s">
        <v>25</v>
      </c>
      <c r="D22" s="2">
        <v>20</v>
      </c>
      <c r="E22" s="3" t="s">
        <v>44</v>
      </c>
      <c r="F22" s="40">
        <v>766</v>
      </c>
      <c r="G22" s="4">
        <f t="shared" si="1"/>
        <v>617</v>
      </c>
      <c r="H22" s="4">
        <f t="shared" si="2"/>
        <v>149</v>
      </c>
    </row>
    <row r="23" spans="1:8" ht="18.75" customHeight="1">
      <c r="A23" s="15"/>
      <c r="B23" s="16" t="s">
        <v>22</v>
      </c>
      <c r="C23" s="1" t="s">
        <v>25</v>
      </c>
      <c r="D23" s="2">
        <v>21</v>
      </c>
      <c r="E23" s="3" t="s">
        <v>45</v>
      </c>
      <c r="F23" s="40">
        <v>766</v>
      </c>
      <c r="G23" s="4">
        <f t="shared" si="1"/>
        <v>617</v>
      </c>
      <c r="H23" s="4">
        <f t="shared" si="2"/>
        <v>149</v>
      </c>
    </row>
    <row r="24" spans="1:8" ht="18.75" customHeight="1">
      <c r="A24" s="15"/>
      <c r="B24" s="16" t="s">
        <v>22</v>
      </c>
      <c r="C24" s="1" t="s">
        <v>25</v>
      </c>
      <c r="D24" s="2">
        <v>22</v>
      </c>
      <c r="E24" s="3" t="s">
        <v>46</v>
      </c>
      <c r="F24" s="40">
        <v>766</v>
      </c>
      <c r="G24" s="4">
        <f t="shared" si="1"/>
        <v>617</v>
      </c>
      <c r="H24" s="4">
        <f t="shared" si="2"/>
        <v>149</v>
      </c>
    </row>
    <row r="25" spans="1:8" ht="18.75" customHeight="1">
      <c r="A25" s="15"/>
      <c r="B25" s="16" t="s">
        <v>22</v>
      </c>
      <c r="C25" s="1" t="s">
        <v>25</v>
      </c>
      <c r="D25" s="2">
        <v>23</v>
      </c>
      <c r="E25" s="3" t="s">
        <v>47</v>
      </c>
      <c r="F25" s="40">
        <v>766</v>
      </c>
      <c r="G25" s="4">
        <f t="shared" si="1"/>
        <v>617</v>
      </c>
      <c r="H25" s="4">
        <f t="shared" si="2"/>
        <v>149</v>
      </c>
    </row>
    <row r="26" spans="1:8" ht="18.75" customHeight="1">
      <c r="A26" s="15"/>
      <c r="B26" s="16" t="s">
        <v>22</v>
      </c>
      <c r="C26" s="1" t="s">
        <v>25</v>
      </c>
      <c r="D26" s="2">
        <v>24</v>
      </c>
      <c r="E26" s="3" t="s">
        <v>48</v>
      </c>
      <c r="F26" s="40">
        <v>766</v>
      </c>
      <c r="G26" s="4">
        <f t="shared" si="1"/>
        <v>617</v>
      </c>
      <c r="H26" s="4">
        <f t="shared" si="2"/>
        <v>149</v>
      </c>
    </row>
    <row r="27" spans="1:8" ht="18.75" customHeight="1">
      <c r="A27" s="15"/>
      <c r="B27" s="16" t="s">
        <v>22</v>
      </c>
      <c r="C27" s="1" t="s">
        <v>25</v>
      </c>
      <c r="D27" s="2">
        <v>25</v>
      </c>
      <c r="E27" s="3" t="s">
        <v>49</v>
      </c>
      <c r="F27" s="40">
        <v>766</v>
      </c>
      <c r="G27" s="4">
        <f t="shared" si="1"/>
        <v>617</v>
      </c>
      <c r="H27" s="4">
        <f t="shared" si="2"/>
        <v>149</v>
      </c>
    </row>
    <row r="28" spans="1:8" ht="18.75" customHeight="1">
      <c r="A28" s="15"/>
      <c r="B28" s="16" t="s">
        <v>22</v>
      </c>
      <c r="C28" s="1" t="s">
        <v>25</v>
      </c>
      <c r="D28" s="2">
        <v>26</v>
      </c>
      <c r="E28" s="3" t="s">
        <v>50</v>
      </c>
      <c r="F28" s="40">
        <v>766</v>
      </c>
      <c r="G28" s="4">
        <f t="shared" si="1"/>
        <v>617</v>
      </c>
      <c r="H28" s="4">
        <f t="shared" si="2"/>
        <v>149</v>
      </c>
    </row>
    <row r="29" spans="1:8" ht="18.75" customHeight="1">
      <c r="A29" s="15"/>
      <c r="B29" s="16" t="s">
        <v>22</v>
      </c>
      <c r="C29" s="1" t="s">
        <v>25</v>
      </c>
      <c r="D29" s="2">
        <v>27</v>
      </c>
      <c r="E29" s="3" t="s">
        <v>51</v>
      </c>
      <c r="F29" s="40">
        <v>766</v>
      </c>
      <c r="G29" s="4">
        <f t="shared" si="1"/>
        <v>617</v>
      </c>
      <c r="H29" s="4">
        <f t="shared" si="2"/>
        <v>149</v>
      </c>
    </row>
    <row r="30" spans="1:8" ht="18.75" customHeight="1">
      <c r="A30" s="15"/>
      <c r="B30" s="16" t="s">
        <v>22</v>
      </c>
      <c r="C30" s="1" t="s">
        <v>25</v>
      </c>
      <c r="D30" s="2">
        <v>28</v>
      </c>
      <c r="E30" s="3" t="s">
        <v>52</v>
      </c>
      <c r="F30" s="40">
        <v>766</v>
      </c>
      <c r="G30" s="4">
        <f t="shared" si="1"/>
        <v>617</v>
      </c>
      <c r="H30" s="4">
        <f t="shared" si="2"/>
        <v>149</v>
      </c>
    </row>
    <row r="31" spans="1:8" ht="18.75" customHeight="1">
      <c r="A31" s="15"/>
      <c r="B31" s="19" t="s">
        <v>22</v>
      </c>
      <c r="C31" s="55" t="s">
        <v>25</v>
      </c>
      <c r="D31" s="56">
        <v>29</v>
      </c>
      <c r="E31" s="57" t="s">
        <v>70</v>
      </c>
      <c r="F31" s="58">
        <v>766</v>
      </c>
      <c r="G31" s="59">
        <f t="shared" si="1"/>
        <v>617</v>
      </c>
      <c r="H31" s="59">
        <f>F31-G31</f>
        <v>149</v>
      </c>
    </row>
    <row r="32" spans="1:8" ht="18.75" customHeight="1">
      <c r="A32" s="15"/>
      <c r="B32" s="16" t="s">
        <v>22</v>
      </c>
      <c r="C32" s="1" t="s">
        <v>25</v>
      </c>
      <c r="D32" s="2">
        <v>30</v>
      </c>
      <c r="E32" s="3" t="s">
        <v>71</v>
      </c>
      <c r="F32" s="40">
        <v>766</v>
      </c>
      <c r="G32" s="4">
        <f t="shared" si="1"/>
        <v>617</v>
      </c>
      <c r="H32" s="4">
        <f>F32-G32</f>
        <v>149</v>
      </c>
    </row>
    <row r="33" spans="1:8" ht="18.75" customHeight="1">
      <c r="A33" s="15"/>
      <c r="B33" s="16" t="s">
        <v>22</v>
      </c>
      <c r="C33" s="1" t="s">
        <v>25</v>
      </c>
      <c r="D33" s="2">
        <v>31</v>
      </c>
      <c r="E33" s="3" t="s">
        <v>72</v>
      </c>
      <c r="F33" s="40">
        <v>766</v>
      </c>
      <c r="G33" s="4">
        <f t="shared" si="1"/>
        <v>617</v>
      </c>
      <c r="H33" s="4">
        <f>F33-G33</f>
        <v>149</v>
      </c>
    </row>
    <row r="34" spans="1:8" ht="18.75" customHeight="1">
      <c r="A34" s="15"/>
      <c r="B34" s="16" t="s">
        <v>22</v>
      </c>
      <c r="C34" s="1" t="s">
        <v>25</v>
      </c>
      <c r="D34" s="39">
        <v>32</v>
      </c>
      <c r="E34" s="3" t="s">
        <v>73</v>
      </c>
      <c r="F34" s="40">
        <v>766</v>
      </c>
      <c r="G34" s="4">
        <f t="shared" si="1"/>
        <v>617</v>
      </c>
      <c r="H34" s="4">
        <f t="shared" si="2"/>
        <v>149</v>
      </c>
    </row>
    <row r="35" spans="1:8" ht="18.75" customHeight="1">
      <c r="A35" s="17"/>
      <c r="B35" s="16" t="s">
        <v>22</v>
      </c>
      <c r="C35" s="1" t="s">
        <v>25</v>
      </c>
      <c r="D35" s="2">
        <v>33</v>
      </c>
      <c r="E35" s="3" t="s">
        <v>74</v>
      </c>
      <c r="F35" s="40">
        <v>766</v>
      </c>
      <c r="G35" s="4">
        <f t="shared" si="1"/>
        <v>617</v>
      </c>
      <c r="H35" s="4">
        <f t="shared" si="2"/>
        <v>149</v>
      </c>
    </row>
    <row r="36" spans="2:8" ht="18.75" customHeight="1">
      <c r="B36" s="19"/>
      <c r="C36" s="19"/>
      <c r="D36" s="20"/>
      <c r="E36" s="21" t="s">
        <v>27</v>
      </c>
      <c r="F36" s="22">
        <f>SUM(F3:F35)</f>
        <v>25278</v>
      </c>
      <c r="G36" s="30">
        <f>SUM(G3:G35)</f>
        <v>20361</v>
      </c>
      <c r="H36" s="30">
        <f>SUM(H3:H35)</f>
        <v>4917</v>
      </c>
    </row>
    <row r="37" spans="1:6" ht="15.75">
      <c r="A37" s="23"/>
      <c r="B37" s="68"/>
      <c r="C37" s="69"/>
      <c r="D37" s="69"/>
      <c r="E37" s="69"/>
      <c r="F37" s="24"/>
    </row>
    <row r="38" spans="1:6" ht="15.75">
      <c r="A38" s="23"/>
      <c r="B38" s="70" t="s">
        <v>76</v>
      </c>
      <c r="C38" s="70"/>
      <c r="D38" s="70"/>
      <c r="E38" s="70"/>
      <c r="F38" s="24"/>
    </row>
    <row r="39" spans="1:8" ht="31.5">
      <c r="A39" s="49" t="s">
        <v>28</v>
      </c>
      <c r="B39" s="25" t="s">
        <v>29</v>
      </c>
      <c r="C39" s="25" t="s">
        <v>30</v>
      </c>
      <c r="D39" s="50" t="s">
        <v>80</v>
      </c>
      <c r="E39" s="25" t="s">
        <v>31</v>
      </c>
      <c r="F39" s="25" t="s">
        <v>11</v>
      </c>
      <c r="G39" s="36">
        <v>1100</v>
      </c>
      <c r="H39" s="37">
        <v>1200</v>
      </c>
    </row>
    <row r="40" spans="1:8" ht="15.75">
      <c r="A40" s="26"/>
      <c r="B40" s="47" t="s">
        <v>22</v>
      </c>
      <c r="C40" s="27" t="s">
        <v>32</v>
      </c>
      <c r="D40" s="27">
        <v>1</v>
      </c>
      <c r="E40" s="27" t="s">
        <v>67</v>
      </c>
      <c r="F40" s="27">
        <v>383</v>
      </c>
      <c r="G40" s="27">
        <f>ROUND(F40/1.2409,0)</f>
        <v>309</v>
      </c>
      <c r="H40" s="27">
        <f>F40-G40</f>
        <v>74</v>
      </c>
    </row>
    <row r="41" spans="1:8" ht="15.75">
      <c r="A41" s="26"/>
      <c r="B41" s="48" t="s">
        <v>22</v>
      </c>
      <c r="C41" s="27" t="s">
        <v>32</v>
      </c>
      <c r="D41" s="27">
        <v>2</v>
      </c>
      <c r="E41" s="27" t="s">
        <v>66</v>
      </c>
      <c r="F41" s="27">
        <v>383</v>
      </c>
      <c r="G41" s="27">
        <f aca="true" t="shared" si="3" ref="G41:G50">ROUND(F41/1.2409,0)</f>
        <v>309</v>
      </c>
      <c r="H41" s="27">
        <f aca="true" t="shared" si="4" ref="H41:H50">F41-G41</f>
        <v>74</v>
      </c>
    </row>
    <row r="42" spans="1:8" ht="15.75">
      <c r="A42" s="26"/>
      <c r="B42" s="48" t="s">
        <v>22</v>
      </c>
      <c r="C42" s="27" t="s">
        <v>33</v>
      </c>
      <c r="D42" s="27">
        <v>3</v>
      </c>
      <c r="E42" s="27" t="s">
        <v>65</v>
      </c>
      <c r="F42" s="27">
        <v>383</v>
      </c>
      <c r="G42" s="27">
        <f t="shared" si="3"/>
        <v>309</v>
      </c>
      <c r="H42" s="27">
        <f t="shared" si="4"/>
        <v>74</v>
      </c>
    </row>
    <row r="43" spans="1:8" ht="15.75">
      <c r="A43" s="26"/>
      <c r="B43" s="48" t="s">
        <v>22</v>
      </c>
      <c r="C43" s="27" t="s">
        <v>33</v>
      </c>
      <c r="D43" s="27">
        <v>4</v>
      </c>
      <c r="E43" s="27" t="s">
        <v>60</v>
      </c>
      <c r="F43" s="27">
        <v>383</v>
      </c>
      <c r="G43" s="27">
        <f t="shared" si="3"/>
        <v>309</v>
      </c>
      <c r="H43" s="27">
        <f t="shared" si="4"/>
        <v>74</v>
      </c>
    </row>
    <row r="44" spans="1:8" ht="15.75">
      <c r="A44" s="26"/>
      <c r="B44" s="48" t="s">
        <v>22</v>
      </c>
      <c r="C44" s="27" t="s">
        <v>33</v>
      </c>
      <c r="D44" s="27">
        <v>5</v>
      </c>
      <c r="E44" s="27" t="s">
        <v>61</v>
      </c>
      <c r="F44" s="27">
        <v>383</v>
      </c>
      <c r="G44" s="27">
        <f t="shared" si="3"/>
        <v>309</v>
      </c>
      <c r="H44" s="27">
        <f t="shared" si="4"/>
        <v>74</v>
      </c>
    </row>
    <row r="45" spans="1:8" ht="15.75">
      <c r="A45" s="26"/>
      <c r="B45" s="48" t="s">
        <v>22</v>
      </c>
      <c r="C45" s="27" t="s">
        <v>34</v>
      </c>
      <c r="D45" s="27">
        <v>6</v>
      </c>
      <c r="E45" s="27" t="s">
        <v>62</v>
      </c>
      <c r="F45" s="27">
        <v>383</v>
      </c>
      <c r="G45" s="27">
        <f t="shared" si="3"/>
        <v>309</v>
      </c>
      <c r="H45" s="27">
        <f t="shared" si="4"/>
        <v>74</v>
      </c>
    </row>
    <row r="46" spans="1:8" ht="15.75">
      <c r="A46" s="26"/>
      <c r="B46" s="48" t="s">
        <v>22</v>
      </c>
      <c r="C46" s="27" t="s">
        <v>35</v>
      </c>
      <c r="D46" s="27">
        <v>7</v>
      </c>
      <c r="E46" s="27" t="s">
        <v>63</v>
      </c>
      <c r="F46" s="27">
        <v>383</v>
      </c>
      <c r="G46" s="27">
        <f t="shared" si="3"/>
        <v>309</v>
      </c>
      <c r="H46" s="27">
        <f t="shared" si="4"/>
        <v>74</v>
      </c>
    </row>
    <row r="47" spans="1:8" ht="15.75">
      <c r="A47" s="26"/>
      <c r="B47" s="48" t="s">
        <v>22</v>
      </c>
      <c r="C47" s="27" t="s">
        <v>35</v>
      </c>
      <c r="D47" s="27">
        <v>8</v>
      </c>
      <c r="E47" s="27" t="s">
        <v>64</v>
      </c>
      <c r="F47" s="27">
        <v>383</v>
      </c>
      <c r="G47" s="27">
        <f t="shared" si="3"/>
        <v>309</v>
      </c>
      <c r="H47" s="27">
        <f t="shared" si="4"/>
        <v>74</v>
      </c>
    </row>
    <row r="48" spans="1:8" ht="15.75">
      <c r="A48" s="26"/>
      <c r="B48" s="48" t="s">
        <v>22</v>
      </c>
      <c r="C48" s="27" t="s">
        <v>35</v>
      </c>
      <c r="D48" s="27">
        <v>9</v>
      </c>
      <c r="E48" s="27" t="s">
        <v>36</v>
      </c>
      <c r="F48" s="27">
        <v>383</v>
      </c>
      <c r="G48" s="27">
        <f t="shared" si="3"/>
        <v>309</v>
      </c>
      <c r="H48" s="27">
        <f t="shared" si="4"/>
        <v>74</v>
      </c>
    </row>
    <row r="49" spans="1:8" ht="15.75">
      <c r="A49" s="26"/>
      <c r="B49" s="48" t="s">
        <v>22</v>
      </c>
      <c r="C49" s="27" t="s">
        <v>33</v>
      </c>
      <c r="D49" s="41">
        <v>10</v>
      </c>
      <c r="E49" s="41" t="s">
        <v>77</v>
      </c>
      <c r="F49" s="27">
        <v>383</v>
      </c>
      <c r="G49" s="27">
        <f t="shared" si="3"/>
        <v>309</v>
      </c>
      <c r="H49" s="27">
        <f t="shared" si="4"/>
        <v>74</v>
      </c>
    </row>
    <row r="50" spans="1:8" ht="31.5">
      <c r="A50" s="42"/>
      <c r="B50" s="45" t="s">
        <v>78</v>
      </c>
      <c r="C50" s="43" t="s">
        <v>33</v>
      </c>
      <c r="D50" s="44">
        <v>11</v>
      </c>
      <c r="E50" s="44" t="s">
        <v>79</v>
      </c>
      <c r="F50" s="43">
        <v>383</v>
      </c>
      <c r="G50" s="43">
        <f t="shared" si="3"/>
        <v>309</v>
      </c>
      <c r="H50" s="43">
        <f t="shared" si="4"/>
        <v>74</v>
      </c>
    </row>
    <row r="51" spans="1:8" ht="15.75">
      <c r="A51" s="26"/>
      <c r="B51" s="28"/>
      <c r="C51" s="28"/>
      <c r="D51" s="28"/>
      <c r="E51" s="64" t="s">
        <v>37</v>
      </c>
      <c r="F51" s="27">
        <f>SUM(F40:F50)</f>
        <v>4213</v>
      </c>
      <c r="G51" s="65">
        <f>SUM(G40:G50)</f>
        <v>3399</v>
      </c>
      <c r="H51" s="65">
        <f>SUM(H40:H50)</f>
        <v>814</v>
      </c>
    </row>
    <row r="52" spans="1:8" ht="15.75">
      <c r="A52" s="26"/>
      <c r="B52" s="6"/>
      <c r="C52" s="46"/>
      <c r="D52" s="35"/>
      <c r="E52" s="52" t="s">
        <v>37</v>
      </c>
      <c r="F52" s="27">
        <f>F36+F51</f>
        <v>29491</v>
      </c>
      <c r="G52" s="27">
        <f>G36+G51</f>
        <v>23760</v>
      </c>
      <c r="H52" s="27">
        <f>H36+H51</f>
        <v>5731</v>
      </c>
    </row>
    <row r="53" spans="2:4" ht="15.75">
      <c r="B53" s="51" t="s">
        <v>22</v>
      </c>
      <c r="C53" s="53" t="s">
        <v>37</v>
      </c>
      <c r="D53" s="54">
        <v>43</v>
      </c>
    </row>
    <row r="54" spans="4:8" ht="15.75">
      <c r="D54" s="66">
        <v>44</v>
      </c>
      <c r="E54" s="34" t="s">
        <v>1</v>
      </c>
      <c r="F54" s="32">
        <f>F23</f>
        <v>766</v>
      </c>
      <c r="G54" s="32">
        <f>G23</f>
        <v>617</v>
      </c>
      <c r="H54" s="32">
        <f>H23</f>
        <v>149</v>
      </c>
    </row>
    <row r="55" spans="5:8" ht="15.75">
      <c r="E55" s="34" t="s">
        <v>2</v>
      </c>
      <c r="F55" s="32">
        <f>F15+F26+F42</f>
        <v>1915</v>
      </c>
      <c r="G55" s="32">
        <f>G15+G26+G42</f>
        <v>1543</v>
      </c>
      <c r="H55" s="32">
        <f>H15+H26+H42</f>
        <v>372</v>
      </c>
    </row>
    <row r="56" spans="5:8" ht="15.75">
      <c r="E56" s="34" t="s">
        <v>3</v>
      </c>
      <c r="F56" s="32">
        <f>F5+F20</f>
        <v>1532</v>
      </c>
      <c r="G56" s="32">
        <f>G5+G20</f>
        <v>1234</v>
      </c>
      <c r="H56" s="32">
        <f>H5+H20</f>
        <v>298</v>
      </c>
    </row>
    <row r="57" spans="5:8" ht="15.75">
      <c r="E57" s="34" t="s">
        <v>4</v>
      </c>
      <c r="F57" s="60">
        <f>F47+F31</f>
        <v>1149</v>
      </c>
      <c r="G57" s="60">
        <f>G47+G31</f>
        <v>926</v>
      </c>
      <c r="H57" s="60">
        <f>H47+H31</f>
        <v>223</v>
      </c>
    </row>
    <row r="58" spans="5:8" ht="15.75">
      <c r="E58" s="34" t="s">
        <v>5</v>
      </c>
      <c r="F58" s="32">
        <f>F7+F14+F28+F49</f>
        <v>2681</v>
      </c>
      <c r="G58" s="32">
        <f>G7+G14+G28+G49</f>
        <v>2160</v>
      </c>
      <c r="H58" s="32">
        <f>H7+H14+H28+H49</f>
        <v>521</v>
      </c>
    </row>
    <row r="59" spans="5:8" ht="15.75">
      <c r="E59" s="34" t="s">
        <v>6</v>
      </c>
      <c r="F59" s="32">
        <f>F8+F29+F33</f>
        <v>2298</v>
      </c>
      <c r="G59" s="32">
        <f>G8+G29+G33</f>
        <v>1851</v>
      </c>
      <c r="H59" s="32">
        <f>H8+H29+H33</f>
        <v>447</v>
      </c>
    </row>
    <row r="60" spans="5:8" ht="15.75">
      <c r="E60" s="34" t="s">
        <v>7</v>
      </c>
      <c r="F60" s="32">
        <f>F10+F30+F32</f>
        <v>2298</v>
      </c>
      <c r="G60" s="32">
        <f>G10+G30+G32</f>
        <v>1851</v>
      </c>
      <c r="H60" s="32">
        <f>H10+H30+H32</f>
        <v>447</v>
      </c>
    </row>
    <row r="61" spans="5:8" ht="15.75">
      <c r="E61" s="34" t="s">
        <v>8</v>
      </c>
      <c r="F61" s="32">
        <f>F22</f>
        <v>766</v>
      </c>
      <c r="G61" s="32">
        <f>G22</f>
        <v>617</v>
      </c>
      <c r="H61" s="32">
        <f>H22</f>
        <v>149</v>
      </c>
    </row>
    <row r="62" spans="5:8" ht="15.75">
      <c r="E62" s="34" t="s">
        <v>9</v>
      </c>
      <c r="F62" s="32">
        <f>F11+F16+F21+F40</f>
        <v>2681</v>
      </c>
      <c r="G62" s="32">
        <f>G11+G16+G21+G40</f>
        <v>2160</v>
      </c>
      <c r="H62" s="32">
        <f>H11+H16+H21+H40</f>
        <v>521</v>
      </c>
    </row>
    <row r="63" spans="5:8" ht="15.75">
      <c r="E63" s="33"/>
      <c r="H63" s="18"/>
    </row>
    <row r="64" spans="5:8" ht="15.75">
      <c r="E64" s="33"/>
      <c r="H64" s="18"/>
    </row>
    <row r="65" spans="5:8" ht="15.75">
      <c r="E65" s="34" t="s">
        <v>0</v>
      </c>
      <c r="F65" s="32">
        <f>F3+F4+F6+F9+F12+F13+F18+F24+F34+F35+F43+F48</f>
        <v>8426</v>
      </c>
      <c r="G65" s="32">
        <f>G3+G4+G6+G9+G12+G13+G18+G24+G34+G35+G43+G48</f>
        <v>6788</v>
      </c>
      <c r="H65" s="32">
        <f>H3+H4+H6+H9+H12+H13+H18+H24+H34+H35+H43+H48</f>
        <v>1638</v>
      </c>
    </row>
    <row r="66" spans="5:8" ht="15.75">
      <c r="E66" s="33"/>
      <c r="H66" s="18"/>
    </row>
    <row r="67" spans="5:8" ht="15.75">
      <c r="E67" s="34" t="s">
        <v>10</v>
      </c>
      <c r="F67" s="32">
        <f>F17+F19+F25+F27+F41+F44+F45+F46</f>
        <v>4596</v>
      </c>
      <c r="G67" s="32">
        <f>G17+G19+G25+G27+G41+G44+G45+G46</f>
        <v>3704</v>
      </c>
      <c r="H67" s="32">
        <f>H17+H19+H25+H27+H41+H44+H45+H46</f>
        <v>892</v>
      </c>
    </row>
    <row r="69" spans="5:8" ht="15.75">
      <c r="E69" s="34" t="s">
        <v>21</v>
      </c>
      <c r="F69" s="32">
        <f>SUM(F54:F67)</f>
        <v>29108</v>
      </c>
      <c r="G69" s="32">
        <f>SUM(G54:G67)</f>
        <v>23451</v>
      </c>
      <c r="H69" s="32">
        <f>SUM(H54:H67)</f>
        <v>5657</v>
      </c>
    </row>
    <row r="70" spans="5:8" ht="15.75">
      <c r="E70" s="61" t="s">
        <v>78</v>
      </c>
      <c r="F70" s="62">
        <f>F50</f>
        <v>383</v>
      </c>
      <c r="G70" s="62">
        <v>309</v>
      </c>
      <c r="H70" s="63">
        <v>74</v>
      </c>
    </row>
  </sheetData>
  <sheetProtection/>
  <autoFilter ref="A2:H36"/>
  <mergeCells count="3">
    <mergeCell ref="B1:G1"/>
    <mergeCell ref="B37:E37"/>
    <mergeCell ref="B38:E38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SarmiteK</dc:creator>
  <cp:keywords/>
  <dc:description/>
  <cp:lastModifiedBy>Lietotājs</cp:lastModifiedBy>
  <cp:lastPrinted>2019-06-12T12:56:58Z</cp:lastPrinted>
  <dcterms:created xsi:type="dcterms:W3CDTF">2012-11-14T08:42:32Z</dcterms:created>
  <dcterms:modified xsi:type="dcterms:W3CDTF">2019-06-17T14:19:56Z</dcterms:modified>
  <cp:category/>
  <cp:version/>
  <cp:contentType/>
  <cp:contentStatus/>
</cp:coreProperties>
</file>